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bba1cd14d42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EL OD EST" sheetId="1" r:id="R84ecb808da9946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#,##0.0"/>
  </x:numFmts>
  <x:fonts count="6">
    <x:font>
      <x:sz val="11"/>
      <x:name val="Carlito"/>
    </x:font>
    <x:font>
      <x:sz val="11"/>
      <x:color rgb="FF243448"/>
      <x:name val="Arial"/>
    </x:font>
    <x:font>
      <x:b/>
      <x:sz val="17"/>
      <x:color rgb="FF456B2E"/>
      <x:name val="Arial"/>
    </x:font>
    <x:font>
      <x:b/>
      <x:sz val="10"/>
      <x:color rgb="FFFFFFFF"/>
      <x:name val="Arial"/>
    </x:font>
    <x:font>
      <x:b/>
      <x:sz val="15"/>
      <x:color rgb="FF456B2E"/>
      <x:name val="Arial"/>
    </x:font>
    <x:font>
      <x:sz val="10"/>
      <x:color rgb="FF5E6D7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456B2E"/>
      </x:patternFill>
    </x:fill>
    <x:fill>
      <x:patternFill patternType="solid">
        <x:fgColor rgb="FFEDF4E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medium">
        <x:color rgb="FF8ABA58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201" fontId="4" fillId="4" borderId="0" xfId="0" applyNumberFormat="1" applyFont="1" applyFill="1" applyBorder="1"/>
    <x:xf numFmtId="200" fontId="1" fillId="0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b72a441d174f1a" /><Relationship Type="http://schemas.openxmlformats.org/officeDocument/2006/relationships/theme" Target="/xl/theme/theme1.xml" Id="R101313e7a5f84e1d" /><Relationship Type="http://schemas.openxmlformats.org/officeDocument/2006/relationships/sharedStrings" Target="/xl/sharedStrings.xml" Id="Rfff34154456449a6" /><Relationship Type="http://schemas.openxmlformats.org/officeDocument/2006/relationships/worksheet" Target="/xl/worksheets/sheet1.xml" Id="R84ecb808da9946e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6a54aa2e09e4499" /></Relationships>
</file>

<file path=xl/drawings/drawing1.xml><?xml version="1.0" encoding="utf-8"?>
<xdr:wsDr xmlns:xdr="http://schemas.openxmlformats.org/drawingml/2006/spreadsheetDrawing">
  <xdr:oneCellAnchor>
    <xdr:from>
      <xdr:col>2</xdr:col>
      <xdr:colOff>0</xdr:colOff>
      <xdr:row>0</xdr:row>
      <xdr:rowOff>0</xdr:rowOff>
    </xdr:from>
    <xdr:ext cx="2095500" cy="647700"/>
    <xdr:pic>
      <xdr:nvPicPr>
        <xdr:cNvPr id="1" name="ff6b90b6-fb38-44fa-a9a4-6b1bb081c27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6a54aa2e09e449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3704ae8559746f1" /></Relationships>
</file>

<file path=xl/worksheets/sheet1.xml><?xml version="1.0" encoding="utf-8"?>
<x:worksheet xmlns:x="http://schemas.openxmlformats.org/spreadsheetml/2006/main">
  <x:sheetPr>
    <x:tabColor rgb="FF456B2E"/>
  </x:sheetPr>
  <x:sheetViews>
    <x:sheetView showGridLines="0" workbookViewId="0"/>
  </x:sheetViews>
  <x:sheetFormatPr defaultRowHeight="15"/>
  <x:cols>
    <x:col min="1" max="1" width="3" hidden="0" customWidth="1"/>
    <x:col min="2" max="2" width="3" hidden="0" customWidth="1"/>
    <x:col min="3" max="3" width="37" hidden="0" customWidth="1"/>
    <x:col min="4" max="4" width="17" hidden="0" customWidth="1"/>
    <x:col min="5" max="5" width="20" hidden="0" customWidth="1"/>
    <x:col min="6" max="6" width="19" hidden="0" customWidth="1"/>
    <x:col min="7" max="7" width="3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</x:row>
    <x:row r="2" ht="25" customHeight="1">
      <x:c r="A2" s="1"/>
      <x:c r="B2" s="1"/>
      <x:c r="C2" s="1"/>
      <x:c r="D2" s="1"/>
      <x:c r="E2" s="1"/>
      <x:c r="F2" s="1"/>
      <x:c r="G2" s="1"/>
    </x:row>
    <x:row r="3" ht="25" customHeight="1">
      <x:c r="A3" s="1"/>
      <x:c r="B3" s="1"/>
      <x:c r="C3" s="1"/>
      <x:c r="D3" s="1"/>
      <x:c r="E3" s="1"/>
      <x:c r="F3" s="1"/>
      <x:c r="G3" s="1"/>
    </x:row>
    <x:row r="4" ht="25" customHeight="1">
      <x:c r="A4" s="1"/>
      <x:c r="B4" s="1"/>
      <x:c r="C4" s="2" t="str">
        <x:v>Film length &amp; reel diameter</x:v>
      </x:c>
      <x:c r="D4" s="1"/>
      <x:c r="E4" s="1"/>
      <x:c r="F4" s="1"/>
      <x:c r="G4" s="1"/>
    </x:row>
    <x:row r="5" ht="25" customHeight="1">
      <x:c r="A5" s="1"/>
      <x:c r="B5" s="1"/>
      <x:c r="C5" s="1" t="str">
        <x:v>www.stretchbandpackaging.co.uk</x:v>
      </x:c>
      <x:c r="D5" s="1"/>
      <x:c r="E5" s="1"/>
      <x:c r="F5" s="1"/>
      <x:c r="G5" s="1"/>
    </x:row>
    <x:row r="6" ht="25" customHeight="1">
      <x:c r="A6" s="1"/>
      <x:c r="B6" s="1"/>
      <x:c r="C6" s="3"/>
      <x:c r="D6" s="3"/>
      <x:c r="E6" s="3"/>
      <x:c r="F6" s="3"/>
      <x:c r="G6" s="1"/>
    </x:row>
    <x:row r="7" ht="25" customHeight="1">
      <x:c r="A7" s="1"/>
      <x:c r="B7" s="1"/>
      <x:c r="C7" s="1"/>
      <x:c r="D7" s="1"/>
      <x:c r="E7" s="1"/>
      <x:c r="F7" s="1"/>
      <x:c r="G7" s="1"/>
    </x:row>
    <x:row r="8" ht="25" customHeight="1">
      <x:c r="A8" s="1"/>
      <x:c r="B8" s="1"/>
      <x:c r="C8" s="1" t="str">
        <x:v>Film thickness (microns)</x:v>
      </x:c>
      <x:c r="D8" s="5" t="n">
        <x:v>35</x:v>
      </x:c>
      <x:c r="E8" s="1"/>
      <x:c r="F8" s="1"/>
      <x:c r="G8" s="1"/>
    </x:row>
    <x:row r="9" ht="25" customHeight="1">
      <x:c r="A9" s="1"/>
      <x:c r="B9" s="1"/>
      <x:c r="C9" s="1" t="str">
        <x:v>Core internal diameter (mm)</x:v>
      </x:c>
      <x:c r="D9" s="5" t="n">
        <x:v>76</x:v>
      </x:c>
      <x:c r="E9" s="1"/>
      <x:c r="F9" s="1"/>
      <x:c r="G9" s="1"/>
    </x:row>
    <x:row r="10" ht="25" customHeight="1">
      <x:c r="A10" s="1"/>
      <x:c r="B10" s="1"/>
      <x:c r="C10" s="1" t="str">
        <x:v>Core wall thickness (mm)</x:v>
      </x:c>
      <x:c r="D10" s="5" t="n">
        <x:v>14</x:v>
      </x:c>
      <x:c r="E10" s="1"/>
      <x:c r="F10" s="1"/>
      <x:c r="G10" s="1"/>
    </x:row>
    <x:row r="11" ht="25" customHeight="1">
      <x:c r="A11" s="1"/>
      <x:c r="B11" s="1"/>
      <x:c r="C11" s="1"/>
      <x:c r="D11" s="1"/>
      <x:c r="E11" s="1"/>
      <x:c r="F11" s="1"/>
      <x:c r="G11" s="1"/>
    </x:row>
    <x:row r="12" ht="25" customHeight="1">
      <x:c r="A12" s="1"/>
      <x:c r="B12" s="1"/>
      <x:c r="C12" s="7" t="str">
        <x:v>FROM LENGTH</x:v>
      </x:c>
      <x:c r="D12" s="7" t="str">
        <x:v>INPUT (m)</x:v>
      </x:c>
      <x:c r="E12" s="7" t="str">
        <x:v>ESTIMATED OD</x:v>
      </x:c>
      <x:c r="F12" s="7"/>
      <x:c r="G12" s="1"/>
    </x:row>
    <x:row r="13" ht="25" customHeight="1">
      <x:c r="A13" s="1"/>
      <x:c r="B13" s="1"/>
      <x:c r="C13" s="1" t="str">
        <x:v>Reel length</x:v>
      </x:c>
      <x:c r="D13" s="5" t="n">
        <x:v>1914</x:v>
      </x:c>
      <x:c r="E13" s="10" t="n">
        <x:f>IF(AND(ISNUMBER(D13),D13&gt;0,ISNUMBER(D8),D8&gt;0,ISNUMBER(D9),D9&gt;0,ISNUMBER(D10),D10&gt;=0),SQRT(D13*4*$D$8/PI()+$I$51^2),"Check inputs")</x:f>
        <x:v>310.0166400401897</x:v>
      </x:c>
      <x:c r="F13" s="1" t="str">
        <x:v>mm</x:v>
      </x:c>
      <x:c r="G13" s="1"/>
    </x:row>
    <x:row r="14" ht="25" customHeight="1">
      <x:c r="A14" s="1"/>
      <x:c r="B14" s="1"/>
      <x:c r="C14" s="7" t="str">
        <x:v>FROM DIAMETER</x:v>
      </x:c>
      <x:c r="D14" s="7" t="str">
        <x:v>INPUT (mm)</x:v>
      </x:c>
      <x:c r="E14" s="7" t="str">
        <x:v>ESTIMATED LENGTH</x:v>
      </x:c>
      <x:c r="F14" s="7"/>
      <x:c r="G14" s="1"/>
    </x:row>
    <x:row r="15" ht="25" customHeight="1">
      <x:c r="A15" s="1"/>
      <x:c r="B15" s="1"/>
      <x:c r="C15" s="1" t="str">
        <x:v>Reel outside diameter</x:v>
      </x:c>
      <x:c r="D15" s="5" t="n">
        <x:v>310</x:v>
      </x:c>
      <x:c r="E15" s="10" t="n">
        <x:f>IF(AND(ISNUMBER(D15),D15&gt;=I51,ISNUMBER(D8),D8&gt;0,ISNUMBER(D9),D9&gt;0,ISNUMBER(D10),D10&gt;=0),PI()*(D15^2-I51^2)/(4*D8),"Check inputs")</x:f>
        <x:v>1913.7684847767994</x:v>
      </x:c>
      <x:c r="F15" s="1" t="str">
        <x:v>metres</x:v>
      </x:c>
      <x:c r="G15" s="1"/>
    </x:row>
    <x:row r="16" ht="25" customHeight="1">
      <x:c r="A16" s="1"/>
      <x:c r="B16" s="1"/>
      <x:c r="C16" s="1"/>
      <x:c r="D16" s="1"/>
      <x:c r="E16" s="1"/>
      <x:c r="F16" s="1"/>
      <x:c r="G16" s="1"/>
    </x:row>
    <x:row r="17" ht="25" customHeight="1">
      <x:c r="A17" s="1"/>
      <x:c r="B17" s="1"/>
      <x:c r="C17" s="1"/>
      <x:c r="D17" s="1"/>
      <x:c r="E17" s="1"/>
      <x:c r="F17" s="1"/>
      <x:c r="G17" s="1"/>
    </x:row>
    <x:row r="18" ht="25" customHeight="1">
      <x:c r="A18" s="1"/>
      <x:c r="B18" s="1"/>
      <x:c r="C18" s="1" t="str">
        <x:v>Edit the yellow cells. Results update automatically.</x:v>
      </x:c>
      <x:c r="D18" s="1"/>
      <x:c r="E18" s="1"/>
      <x:c r="F18" s="1"/>
      <x:c r="G18" s="1"/>
    </x:row>
    <x:row r="19" ht="25" customHeight="1">
      <x:c r="A19" s="1"/>
      <x:c r="B19" s="1"/>
      <x:c r="C19" s="1"/>
      <x:c r="D19" s="1"/>
      <x:c r="E19" s="1"/>
      <x:c r="F19" s="1"/>
      <x:c r="G19" s="1"/>
    </x:row>
    <x:row r="20" ht="25" customHeight="1">
      <x:c r="A20" s="1"/>
      <x:c r="B20" s="1"/>
      <x:c r="C20" s="12" t="str">
        <x:v>Single-layer film. Thickness is in microns (µm).</x:v>
      </x:c>
      <x:c r="D20" s="12"/>
      <x:c r="E20" s="12"/>
      <x:c r="F20" s="12"/>
      <x:c r="G20" s="1"/>
    </x:row>
    <x:row r="21" ht="25" customHeight="1">
      <x:c r="A21" s="1"/>
      <x:c r="B21" s="1"/>
      <x:c r="C21" s="12" t="str">
        <x:v>For tubing / folded film, use total wound-layer thickness.</x:v>
      </x:c>
      <x:c r="D21" s="12"/>
      <x:c r="E21" s="12"/>
      <x:c r="F21" s="12"/>
      <x:c r="G21" s="1"/>
    </x:row>
    <x:row r="22" ht="25" customHeight="1">
      <x:c r="A22" s="1"/>
      <x:c r="B22" s="1"/>
      <x:c r="C22" s="12" t="str">
        <x:v>Diameter estimates assume tight winding without air gaps.</x:v>
      </x:c>
      <x:c r="D22" s="12"/>
      <x:c r="E22" s="12"/>
      <x:c r="F22" s="12"/>
      <x:c r="G22" s="1"/>
    </x:row>
    <x:row r="23" ht="25" customHeight="1">
      <x:c r="A23" s="1"/>
      <x:c r="B23" s="1"/>
      <x:c r="C23" s="1"/>
      <x:c r="D23" s="1"/>
      <x:c r="E23" s="1"/>
      <x:c r="F23" s="1"/>
      <x:c r="G23" s="1"/>
    </x:row>
    <x:row r="24" ht="25" customHeight="1">
      <x:c r="A24" s="1"/>
      <x:c r="B24" s="1"/>
      <x:c r="C24" s="1" t="str">
        <x:v>Core outside diameter (mm)</x:v>
      </x:c>
      <x:c r="D24" s="11" t="n">
        <x:f>I51</x:f>
        <x:v>104</x:v>
      </x:c>
      <x:c r="E24" s="1"/>
      <x:c r="F24" s="1"/>
      <x:c r="G24" s="1"/>
    </x:row>
    <x:row r="25" ht="25" customHeight="1">
      <x:c r="A25" s="1"/>
      <x:c r="B25" s="1"/>
      <x:c r="C25" s="1"/>
      <x:c r="D25" s="1"/>
      <x:c r="E25" s="1"/>
      <x:c r="F25" s="1"/>
      <x:c r="G25" s="1"/>
    </x:row>
    <x:row r="26" ht="25" customHeight="1">
      <x:c r="A26" s="1"/>
      <x:c r="B26" s="1"/>
      <x:c r="C26" s="1"/>
      <x:c r="D26" s="1"/>
      <x:c r="E26" s="1"/>
      <x:c r="F26" s="1"/>
      <x:c r="G26" s="1"/>
    </x:row>
    <x:row r="51">
      <x:c r="I51" t="n">
        <x:f>D9+2*D10</x:f>
        <x:v>104</x:v>
      </x:c>
    </x:row>
  </x:sheetData>
  <x:mergeCells>
    <x:mergeCell ref="C4:F4"/>
    <x:mergeCell ref="C5:F5"/>
    <x:mergeCell ref="C18:F18"/>
    <x:mergeCell ref="C20:F20"/>
    <x:mergeCell ref="C21:F21"/>
    <x:mergeCell ref="C22:F22"/>
  </x:mergeCells>
  <x:pageMargins left="0.7" right="0.7" top="0.75" bottom="0.75" header="0.3" footer="0.3"/>
  <x:drawing xmlns:r="http://schemas.openxmlformats.org/officeDocument/2006/relationships" r:id="R23704ae8559746f1"/>
</x:worksheet>
</file>